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08" windowWidth="15252" windowHeight="11328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23" i="1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<sst xmlns="http://schemas.openxmlformats.org/spreadsheetml/2006/main" count="26" uniqueCount="13">
  <si>
    <t>Отчет № 7. 07.09.2020 14:24:31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</si>
  <si>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</si>
  <si>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Прокопьевскому одномандатному избирательному округу № 14</t>
  </si>
  <si>
    <t>В тыс. руб.</t>
  </si>
  <si>
    <t>1</t>
  </si>
  <si>
    <t>1.</t>
  </si>
  <si>
    <t/>
  </si>
  <si>
    <t>2.</t>
  </si>
  <si>
    <t>10.08.2020</t>
  </si>
  <si>
    <t>21.08.2020</t>
  </si>
  <si>
    <t>27.08.2020</t>
  </si>
  <si>
    <t>3.</t>
  </si>
  <si>
    <t>По состоянию на 07.09.2020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</si>
</sst>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topLeftCell="A2" zoomScale="60" zoomScaleNormal="60" workbookViewId="0">
      <selection activeCell="D28" sqref="D28"/>
    </sheetView>
  </sheetViews>
  <sheetFormatPr defaultRowHeight="14.4"/>
  <cols>
    <col min="1" max="1" width="8" customWidth="1"/>
    <col min="2" max="2" width="13.5546875" customWidth="1"/>
    <col min="3" max="3" width="16" customWidth="1"/>
    <col min="4" max="5" width="15.109375" customWidth="1"/>
    <col min="6" max="6" width="15.33203125" customWidth="1"/>
    <col min="7" max="7" width="15.109375" customWidth="1"/>
    <col min="8" max="8" width="5.5546875" customWidth="1"/>
    <col min="9" max="9" width="15.109375" customWidth="1"/>
    <col min="10" max="11" width="11.6640625" customWidth="1"/>
    <col min="12" max="12" width="15.7773437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N1" s="1" t="s">
        <v>0</v>
      </c>
    </row>
    <row r="2" spans="1:15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12</v>
      </c>
    </row>
    <row r="5" spans="1:15">
      <c r="N5" s="5" t="s">
        <v>3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2.9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10"/>
      <c r="L7" s="11"/>
      <c r="M7" s="6" t="str">
        <f t="shared" ref="M7:M9" si="10">"сумма, тыс. руб."</f>
        <v>сумма, тыс. руб.</v>
      </c>
      <c r="N7" s="6" t="str">
        <f t="shared" ref="N7:N9" si="11">"основание возврата"</f>
        <v>основание возврата</v>
      </c>
      <c r="O7" s="4"/>
    </row>
    <row r="8" spans="1:15" ht="70.0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1"/>
      <c r="G8" s="9" t="str">
        <f t="shared" ref="G8:H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тыс. руб."</f>
        <v>сумма, тыс.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2" customHeight="1">
      <c r="A9" s="8"/>
      <c r="B9" s="8"/>
      <c r="C9" s="8"/>
      <c r="D9" s="8"/>
      <c r="E9" s="12" t="str">
        <f>"сумма, тыс. руб."</f>
        <v>сумма, тыс. руб.</v>
      </c>
      <c r="F9" s="12" t="str">
        <f>"наименование юридического лица"</f>
        <v>наименование юридического лица</v>
      </c>
      <c r="G9" s="12" t="str">
        <f>"сумма, тыс. руб."</f>
        <v>сумма, тыс.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4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3.2" customHeight="1">
      <c r="A11" s="15" t="s">
        <v>5</v>
      </c>
      <c r="B11" s="16" t="str">
        <f>"Прокопьевский (№ 14)"</f>
        <v>Прокопьевский (№ 14)</v>
      </c>
      <c r="C11" s="16" t="str">
        <f>"Демидов Александр Петрович"</f>
        <v>Демидов Александр Петрович</v>
      </c>
      <c r="D11" s="17">
        <v>40</v>
      </c>
      <c r="E11" s="17"/>
      <c r="F11" s="16" t="str">
        <f>""</f>
        <v/>
      </c>
      <c r="G11" s="17"/>
      <c r="H11" s="18"/>
      <c r="I11" s="17">
        <v>10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8.8" customHeight="1">
      <c r="A12" s="14" t="s">
        <v>6</v>
      </c>
      <c r="B12" s="20" t="str">
        <f>""</f>
        <v/>
      </c>
      <c r="C12" s="20" t="str">
        <f>"Итого по кандидату"</f>
        <v>Итого по кандидату</v>
      </c>
      <c r="D12" s="21">
        <v>40</v>
      </c>
      <c r="E12" s="21">
        <v>0</v>
      </c>
      <c r="F12" s="20" t="str">
        <f>""</f>
        <v/>
      </c>
      <c r="G12" s="21">
        <v>0</v>
      </c>
      <c r="H12" s="22"/>
      <c r="I12" s="21">
        <v>10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135.6" customHeight="1">
      <c r="A13" s="15" t="s">
        <v>7</v>
      </c>
      <c r="B13" s="16" t="str">
        <f>"Прокопьевский (№ 14)"</f>
        <v>Прокопьевский (№ 14)</v>
      </c>
      <c r="C13" s="16" t="str">
        <f>"Звягинцев Андрей Владимирович"</f>
        <v>Звягинцев Андрей Владимирович</v>
      </c>
      <c r="D13" s="17"/>
      <c r="E13" s="17">
        <v>1238.75</v>
      </c>
      <c r="F13" s="16" t="str">
        <f>"Общество с ограниченной ответственностью ""МелТЭК"""</f>
        <v>Общество с ограниченной ответственностью "МелТЭК"</v>
      </c>
      <c r="G13" s="17"/>
      <c r="H13" s="18"/>
      <c r="I13" s="17"/>
      <c r="J13" s="19" t="s">
        <v>8</v>
      </c>
      <c r="K13" s="17">
        <v>100</v>
      </c>
      <c r="L13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" s="17"/>
      <c r="N13" s="16" t="str">
        <f>""</f>
        <v/>
      </c>
      <c r="O13" s="13"/>
    </row>
    <row r="14" spans="1:15" ht="148.19999999999999" customHeight="1">
      <c r="A14" s="15" t="s">
        <v>6</v>
      </c>
      <c r="B14" s="16" t="str">
        <f>""</f>
        <v/>
      </c>
      <c r="C14" s="16" t="str">
        <f>""</f>
        <v/>
      </c>
      <c r="D14" s="17"/>
      <c r="E14" s="17"/>
      <c r="F14" s="16" t="str">
        <f>""</f>
        <v/>
      </c>
      <c r="G14" s="17"/>
      <c r="H14" s="18"/>
      <c r="I14" s="17"/>
      <c r="J14" s="19" t="s">
        <v>9</v>
      </c>
      <c r="K14" s="17">
        <v>100</v>
      </c>
      <c r="L14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4" s="17"/>
      <c r="N14" s="16" t="str">
        <f>""</f>
        <v/>
      </c>
      <c r="O14" s="4"/>
    </row>
    <row r="15" spans="1:15" ht="131.4" customHeight="1">
      <c r="A15" s="15" t="s">
        <v>6</v>
      </c>
      <c r="B15" s="16" t="str">
        <f>""</f>
        <v/>
      </c>
      <c r="C15" s="16" t="str">
        <f>""</f>
        <v/>
      </c>
      <c r="D15" s="17"/>
      <c r="E15" s="17"/>
      <c r="F15" s="16" t="str">
        <f>""</f>
        <v/>
      </c>
      <c r="G15" s="17"/>
      <c r="H15" s="18"/>
      <c r="I15" s="17"/>
      <c r="J15" s="19" t="s">
        <v>9</v>
      </c>
      <c r="K15" s="17">
        <v>100</v>
      </c>
      <c r="L15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5" s="17"/>
      <c r="N15" s="16" t="str">
        <f>""</f>
        <v/>
      </c>
      <c r="O15" s="4"/>
    </row>
    <row r="16" spans="1:15" ht="180.6" customHeight="1">
      <c r="A16" s="15" t="s">
        <v>6</v>
      </c>
      <c r="B16" s="16" t="str">
        <f>""</f>
        <v/>
      </c>
      <c r="C16" s="16" t="str">
        <f>""</f>
        <v/>
      </c>
      <c r="D16" s="17"/>
      <c r="E16" s="17"/>
      <c r="F16" s="16" t="str">
        <f>""</f>
        <v/>
      </c>
      <c r="G16" s="17"/>
      <c r="H16" s="18"/>
      <c r="I16" s="17"/>
      <c r="J16" s="19" t="s">
        <v>9</v>
      </c>
      <c r="K16" s="17">
        <v>67.8</v>
      </c>
      <c r="L16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6" s="17"/>
      <c r="N16" s="16" t="str">
        <f>""</f>
        <v/>
      </c>
      <c r="O16" s="4"/>
    </row>
    <row r="17" spans="1:15" ht="180.6" customHeight="1">
      <c r="A17" s="15" t="s">
        <v>6</v>
      </c>
      <c r="B17" s="16" t="str">
        <f>""</f>
        <v/>
      </c>
      <c r="C17" s="16" t="str">
        <f>""</f>
        <v/>
      </c>
      <c r="D17" s="17"/>
      <c r="E17" s="17"/>
      <c r="F17" s="16" t="str">
        <f>""</f>
        <v/>
      </c>
      <c r="G17" s="17"/>
      <c r="H17" s="18"/>
      <c r="I17" s="17"/>
      <c r="J17" s="19" t="s">
        <v>10</v>
      </c>
      <c r="K17" s="17">
        <v>67.8</v>
      </c>
      <c r="L17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7" s="17"/>
      <c r="N17" s="16" t="str">
        <f>""</f>
        <v/>
      </c>
      <c r="O17" s="4"/>
    </row>
    <row r="18" spans="1:15" ht="132.6" customHeight="1">
      <c r="A18" s="15" t="s">
        <v>6</v>
      </c>
      <c r="B18" s="16" t="str">
        <f>""</f>
        <v/>
      </c>
      <c r="C18" s="16" t="str">
        <f>""</f>
        <v/>
      </c>
      <c r="D18" s="17"/>
      <c r="E18" s="17"/>
      <c r="F18" s="16" t="str">
        <f>""</f>
        <v/>
      </c>
      <c r="G18" s="17"/>
      <c r="H18" s="18"/>
      <c r="I18" s="17"/>
      <c r="J18" s="19" t="s">
        <v>8</v>
      </c>
      <c r="K18" s="17">
        <v>51</v>
      </c>
      <c r="L18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" s="17"/>
      <c r="N18" s="16" t="str">
        <f>""</f>
        <v/>
      </c>
      <c r="O18" s="4"/>
    </row>
    <row r="19" spans="1:15" ht="28.8" customHeight="1">
      <c r="A19" s="14" t="s">
        <v>6</v>
      </c>
      <c r="B19" s="20" t="str">
        <f>""</f>
        <v/>
      </c>
      <c r="C19" s="20" t="str">
        <f>"Итого по кандидату"</f>
        <v>Итого по кандидату</v>
      </c>
      <c r="D19" s="21">
        <v>1238.75</v>
      </c>
      <c r="E19" s="21">
        <v>1238.75</v>
      </c>
      <c r="F19" s="20" t="str">
        <f>""</f>
        <v/>
      </c>
      <c r="G19" s="21">
        <v>0</v>
      </c>
      <c r="H19" s="22"/>
      <c r="I19" s="21">
        <v>684.62</v>
      </c>
      <c r="J19" s="23"/>
      <c r="K19" s="21">
        <v>486.6</v>
      </c>
      <c r="L19" s="20" t="str">
        <f>""</f>
        <v/>
      </c>
      <c r="M19" s="21">
        <v>0</v>
      </c>
      <c r="N19" s="20" t="str">
        <f>""</f>
        <v/>
      </c>
      <c r="O19" s="4"/>
    </row>
    <row r="20" spans="1:15" ht="130.80000000000001" customHeight="1">
      <c r="A20" s="15" t="s">
        <v>11</v>
      </c>
      <c r="B20" s="16" t="str">
        <f>"Прокопьевский (№ 14)"</f>
        <v>Прокопьевский (№ 14)</v>
      </c>
      <c r="C20" s="16" t="str">
        <f>"Труфакин Александр Владимирович"</f>
        <v>Труфакин Александр Владимирович</v>
      </c>
      <c r="D20" s="17">
        <v>201.1</v>
      </c>
      <c r="E20" s="17"/>
      <c r="F20" s="16" t="str">
        <f>""</f>
        <v/>
      </c>
      <c r="G20" s="17"/>
      <c r="H20" s="18"/>
      <c r="I20" s="17">
        <v>181.75</v>
      </c>
      <c r="J20" s="19" t="s">
        <v>9</v>
      </c>
      <c r="K20" s="17">
        <v>160</v>
      </c>
      <c r="L20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0" s="17"/>
      <c r="N20" s="16" t="str">
        <f>""</f>
        <v/>
      </c>
      <c r="O20" s="13"/>
    </row>
    <row r="21" spans="1:15" ht="28.8" customHeight="1">
      <c r="A21" s="14" t="s">
        <v>6</v>
      </c>
      <c r="B21" s="20" t="str">
        <f>""</f>
        <v/>
      </c>
      <c r="C21" s="20" t="str">
        <f>"Итого по кандидату"</f>
        <v>Итого по кандидату</v>
      </c>
      <c r="D21" s="21">
        <v>201.1</v>
      </c>
      <c r="E21" s="21">
        <v>0</v>
      </c>
      <c r="F21" s="20" t="str">
        <f>""</f>
        <v/>
      </c>
      <c r="G21" s="21">
        <v>0</v>
      </c>
      <c r="H21" s="22"/>
      <c r="I21" s="21">
        <v>181.75</v>
      </c>
      <c r="J21" s="23"/>
      <c r="K21" s="21">
        <v>160</v>
      </c>
      <c r="L21" s="20" t="str">
        <f>""</f>
        <v/>
      </c>
      <c r="M21" s="21">
        <v>0</v>
      </c>
      <c r="N21" s="20" t="str">
        <f>""</f>
        <v/>
      </c>
      <c r="O21" s="4"/>
    </row>
    <row r="22" spans="1:15" ht="72" customHeight="1">
      <c r="A22" s="14" t="s">
        <v>6</v>
      </c>
      <c r="B22" s="20" t="str">
        <f>""</f>
        <v/>
      </c>
      <c r="C22" s="20" t="str">
        <f>"Избирательный округ (Прокопьевский (№ 14)), всего"</f>
        <v>Избирательный округ (Прокопьевский (№ 14)), всего</v>
      </c>
      <c r="D22" s="21">
        <v>1479.85</v>
      </c>
      <c r="E22" s="21">
        <v>1238.75</v>
      </c>
      <c r="F22" s="20" t="str">
        <f>""</f>
        <v/>
      </c>
      <c r="G22" s="21">
        <v>0</v>
      </c>
      <c r="H22" s="22"/>
      <c r="I22" s="21">
        <v>876.37</v>
      </c>
      <c r="J22" s="23"/>
      <c r="K22" s="21">
        <v>646.6</v>
      </c>
      <c r="L22" s="20" t="str">
        <f>""</f>
        <v/>
      </c>
      <c r="M22" s="21">
        <v>0</v>
      </c>
      <c r="N22" s="20" t="str">
        <f>""</f>
        <v/>
      </c>
      <c r="O22" s="13"/>
    </row>
    <row r="23" spans="1:15">
      <c r="A23" s="14" t="s">
        <v>6</v>
      </c>
      <c r="B23" s="20" t="str">
        <f>""</f>
        <v/>
      </c>
      <c r="C23" s="20" t="str">
        <f>"Итого"</f>
        <v>Итого</v>
      </c>
      <c r="D23" s="21">
        <v>1479.85</v>
      </c>
      <c r="E23" s="21">
        <v>1238.75</v>
      </c>
      <c r="F23" s="20" t="str">
        <f>""</f>
        <v/>
      </c>
      <c r="G23" s="21">
        <v>0</v>
      </c>
      <c r="H23" s="22">
        <v>0</v>
      </c>
      <c r="I23" s="21">
        <v>876.37</v>
      </c>
      <c r="J23" s="23"/>
      <c r="K23" s="21">
        <v>646.6</v>
      </c>
      <c r="L23" s="20" t="str">
        <f>""</f>
        <v/>
      </c>
      <c r="M23" s="21">
        <v>0</v>
      </c>
      <c r="N23" s="20" t="str">
        <f>""</f>
        <v/>
      </c>
      <c r="O23" s="13"/>
    </row>
    <row r="24" spans="1:15">
      <c r="O24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2020-09-07T07:27:49Z</cp:lastPrinted>
  <dcterms:created xsi:type="dcterms:W3CDTF">2020-09-07T07:24:42Z</dcterms:created>
  <dcterms:modified xsi:type="dcterms:W3CDTF">2020-09-07T07:29:29Z</dcterms:modified>
</cp:coreProperties>
</file>