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16" i="1"/>
  <c r="B17"/>
  <c r="E17"/>
  <c r="K17"/>
  <c r="M17"/>
  <c r="M15"/>
  <c r="K15"/>
  <c r="E15"/>
  <c r="M14"/>
  <c r="K14"/>
  <c r="E14"/>
  <c r="B14"/>
  <c r="M13"/>
  <c r="K13"/>
  <c r="E13"/>
  <c r="B13"/>
  <c r="M12"/>
  <c r="L12"/>
  <c r="K12"/>
  <c r="J12"/>
  <c r="I12"/>
  <c r="H12"/>
  <c r="G12"/>
  <c r="F12"/>
  <c r="E12"/>
  <c r="D12"/>
  <c r="C12"/>
  <c r="B12"/>
  <c r="G11"/>
  <c r="F11"/>
  <c r="E11"/>
  <c r="D11"/>
  <c r="K10"/>
  <c r="J10"/>
  <c r="I10"/>
  <c r="F10"/>
  <c r="D10"/>
  <c r="M9"/>
  <c r="L9"/>
  <c r="I9"/>
  <c r="H9"/>
  <c r="D9"/>
  <c r="C9"/>
  <c r="L8"/>
  <c r="H8"/>
  <c r="C8"/>
  <c r="B8"/>
  <c r="A8"/>
</calcChain>
</file>

<file path=xl/sharedStrings.xml><?xml version="1.0" encoding="utf-8"?>
<sst xmlns="http://schemas.openxmlformats.org/spreadsheetml/2006/main" count="12" uniqueCount="12">
  <si>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</si>
  <si>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</si>
  <si>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</si>
  <si>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</si>
  <si>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</si>
  <si>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>По состоянию на 21.07.2021</t>
  </si>
  <si>
    <t xml:space="preserve"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</si>
  <si>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2.</t>
  </si>
  <si>
    <t>3.</t>
  </si>
  <si>
    <t>4.</t>
  </si>
  <si>
    <t>Соболев Дмитрий Владимирович</t>
  </si>
  <si>
    <t>Стратиенко Галина Алексеевна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</si>
</sst>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tabSelected="1" topLeftCell="A4" workbookViewId="0">
      <selection activeCell="D18" sqref="D18"/>
    </sheetView>
  </sheetViews>
  <sheetFormatPr defaultRowHeight="14.4"/>
  <cols>
    <col min="1" max="1" width="8" customWidth="1"/>
    <col min="2" max="2" width="13.88671875" customWidth="1"/>
    <col min="3" max="3" width="12.21875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3" hidden="1"/>
    <row r="2" spans="1:13" hidden="1"/>
    <row r="3" spans="1:13" hidden="1">
      <c r="M3" s="1"/>
    </row>
    <row r="4" spans="1:13" ht="75.599999999999994" customHeight="1">
      <c r="A4" s="20" t="s">
        <v>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15.6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M6" s="2" t="s">
        <v>5</v>
      </c>
    </row>
    <row r="7" spans="1:13">
      <c r="M7" s="2" t="s">
        <v>1</v>
      </c>
    </row>
    <row r="8" spans="1:13">
      <c r="A8" s="14" t="str">
        <f t="shared" ref="A8" si="0">"№
п/п"</f>
        <v>№
п/п</v>
      </c>
      <c r="B8" s="14" t="str">
        <f t="shared" ref="B8" si="1">"Фамилия, имя, отчество кандидата"</f>
        <v>Фамилия, имя, отчество кандидата</v>
      </c>
      <c r="C8" s="17" t="str">
        <f t="shared" ref="C8" si="2">"Поступило средств"</f>
        <v>Поступило средств</v>
      </c>
      <c r="D8" s="18"/>
      <c r="E8" s="18"/>
      <c r="F8" s="18"/>
      <c r="G8" s="19"/>
      <c r="H8" s="17" t="str">
        <f t="shared" ref="H8" si="3">"Израсходовано средств"</f>
        <v>Израсходовано средств</v>
      </c>
      <c r="I8" s="18"/>
      <c r="J8" s="18"/>
      <c r="K8" s="19"/>
      <c r="L8" s="17" t="str">
        <f t="shared" ref="L8" si="4">"Возвращено средств"</f>
        <v>Возвращено средств</v>
      </c>
      <c r="M8" s="19"/>
    </row>
    <row r="9" spans="1:13">
      <c r="A9" s="15"/>
      <c r="B9" s="15"/>
      <c r="C9" s="14" t="str">
        <f t="shared" ref="C9" si="5">"всего"</f>
        <v>всего</v>
      </c>
      <c r="D9" s="17" t="str">
        <f t="shared" ref="D9" si="6">"из них"</f>
        <v>из них</v>
      </c>
      <c r="E9" s="18"/>
      <c r="F9" s="18"/>
      <c r="G9" s="19"/>
      <c r="H9" s="14" t="str">
        <f t="shared" ref="H9" si="7">"всего"</f>
        <v>всего</v>
      </c>
      <c r="I9" s="17" t="str">
        <f t="shared" ref="I9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9" s="18"/>
      <c r="K9" s="19"/>
      <c r="L9" s="14" t="str">
        <f t="shared" ref="L9" si="9">"сумма, тыс. руб."</f>
        <v>сумма, тыс. руб.</v>
      </c>
      <c r="M9" s="14" t="str">
        <f t="shared" ref="M9" si="10">"основание возврата"</f>
        <v>основание возврата</v>
      </c>
    </row>
    <row r="10" spans="1:13">
      <c r="A10" s="15"/>
      <c r="B10" s="15"/>
      <c r="C10" s="15"/>
      <c r="D10" s="17" t="str">
        <f t="shared" ref="D10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10" s="19"/>
      <c r="F10" s="17" t="str">
        <f t="shared" ref="F10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10" s="19"/>
      <c r="H10" s="15"/>
      <c r="I10" s="14" t="str">
        <f t="shared" ref="I10" si="13">"дата операции"</f>
        <v>дата операции</v>
      </c>
      <c r="J10" s="14" t="str">
        <f t="shared" ref="J10" si="14">"сумма, тыс. руб."</f>
        <v>сумма, тыс. руб.</v>
      </c>
      <c r="K10" s="14" t="str">
        <f t="shared" ref="K10" si="15">"назначение платежа"</f>
        <v>назначение платежа</v>
      </c>
      <c r="L10" s="15"/>
      <c r="M10" s="15"/>
    </row>
    <row r="11" spans="1:13" ht="39.6">
      <c r="A11" s="16"/>
      <c r="B11" s="16"/>
      <c r="C11" s="16"/>
      <c r="D11" s="3" t="str">
        <f>"сумма, тыс. руб."</f>
        <v>сумма, тыс. руб.</v>
      </c>
      <c r="E11" s="3" t="str">
        <f>"наименование юридического лица"</f>
        <v>наименование юридического лица</v>
      </c>
      <c r="F11" s="3" t="str">
        <f>"сумма, тыс. руб."</f>
        <v>сумма, тыс. руб.</v>
      </c>
      <c r="G11" s="3" t="str">
        <f>"кол-во граждан"</f>
        <v>кол-во граждан</v>
      </c>
      <c r="H11" s="16"/>
      <c r="I11" s="16"/>
      <c r="J11" s="16"/>
      <c r="K11" s="16"/>
      <c r="L11" s="16"/>
      <c r="M11" s="16"/>
    </row>
    <row r="12" spans="1:13">
      <c r="A12" s="4" t="s">
        <v>2</v>
      </c>
      <c r="B12" s="3" t="str">
        <f>"3"</f>
        <v>3</v>
      </c>
      <c r="C12" s="3" t="str">
        <f>"4"</f>
        <v>4</v>
      </c>
      <c r="D12" s="3" t="str">
        <f>"5"</f>
        <v>5</v>
      </c>
      <c r="E12" s="3" t="str">
        <f>"6"</f>
        <v>6</v>
      </c>
      <c r="F12" s="3" t="str">
        <f>"7"</f>
        <v>7</v>
      </c>
      <c r="G12" s="3" t="str">
        <f>"8"</f>
        <v>8</v>
      </c>
      <c r="H12" s="3" t="str">
        <f>"9"</f>
        <v>9</v>
      </c>
      <c r="I12" s="3" t="str">
        <f>"10"</f>
        <v>10</v>
      </c>
      <c r="J12" s="3" t="str">
        <f>"11"</f>
        <v>11</v>
      </c>
      <c r="K12" s="3" t="str">
        <f>"12"</f>
        <v>12</v>
      </c>
      <c r="L12" s="3" t="str">
        <f>"13"</f>
        <v>13</v>
      </c>
      <c r="M12" s="3" t="str">
        <f>"14"</f>
        <v>14</v>
      </c>
    </row>
    <row r="13" spans="1:13" ht="26.4">
      <c r="A13" s="5" t="s">
        <v>3</v>
      </c>
      <c r="B13" s="6" t="str">
        <f>"Гилёв Михаил Валентинович"</f>
        <v>Гилёв Михаил Валентинович</v>
      </c>
      <c r="C13" s="7">
        <v>15.9</v>
      </c>
      <c r="D13" s="7"/>
      <c r="E13" s="6" t="str">
        <f>""</f>
        <v/>
      </c>
      <c r="F13" s="7"/>
      <c r="G13" s="8"/>
      <c r="H13" s="7">
        <v>9.39</v>
      </c>
      <c r="I13" s="9"/>
      <c r="J13" s="7"/>
      <c r="K13" s="6" t="str">
        <f>""</f>
        <v/>
      </c>
      <c r="L13" s="7"/>
      <c r="M13" s="6" t="str">
        <f>""</f>
        <v/>
      </c>
    </row>
    <row r="14" spans="1:13" ht="26.4">
      <c r="A14" s="5" t="s">
        <v>7</v>
      </c>
      <c r="B14" s="6" t="str">
        <f>"Грибанов Ян Эдуардович"</f>
        <v>Грибанов Ян Эдуардович</v>
      </c>
      <c r="C14" s="7">
        <v>0</v>
      </c>
      <c r="D14" s="7"/>
      <c r="E14" s="6" t="str">
        <f>""</f>
        <v/>
      </c>
      <c r="F14" s="7"/>
      <c r="G14" s="8"/>
      <c r="H14" s="7">
        <v>0</v>
      </c>
      <c r="I14" s="9"/>
      <c r="J14" s="7"/>
      <c r="K14" s="6" t="str">
        <f>""</f>
        <v/>
      </c>
      <c r="L14" s="7"/>
      <c r="M14" s="6" t="str">
        <f>""</f>
        <v/>
      </c>
    </row>
    <row r="15" spans="1:13" ht="43.2" customHeight="1">
      <c r="A15" s="5" t="s">
        <v>8</v>
      </c>
      <c r="B15" s="6" t="s">
        <v>10</v>
      </c>
      <c r="C15" s="7">
        <v>0</v>
      </c>
      <c r="D15" s="7"/>
      <c r="E15" s="6" t="str">
        <f>""</f>
        <v/>
      </c>
      <c r="F15" s="7"/>
      <c r="G15" s="8"/>
      <c r="H15" s="7">
        <v>0</v>
      </c>
      <c r="I15" s="9"/>
      <c r="J15" s="7"/>
      <c r="K15" s="6" t="str">
        <f>""</f>
        <v/>
      </c>
      <c r="L15" s="7"/>
      <c r="M15" s="6" t="str">
        <f>""</f>
        <v/>
      </c>
    </row>
    <row r="16" spans="1:13" ht="47.4" customHeight="1">
      <c r="A16" s="22" t="s">
        <v>9</v>
      </c>
      <c r="B16" s="6" t="s">
        <v>11</v>
      </c>
      <c r="C16" s="7">
        <v>0</v>
      </c>
      <c r="D16" s="7"/>
      <c r="E16" s="6" t="str">
        <f>""</f>
        <v/>
      </c>
      <c r="F16" s="7"/>
      <c r="G16" s="8"/>
      <c r="H16" s="7">
        <v>0</v>
      </c>
      <c r="I16" s="9"/>
      <c r="J16" s="7"/>
      <c r="K16" s="6"/>
      <c r="L16" s="7"/>
      <c r="M16" s="6"/>
    </row>
    <row r="17" spans="1:13">
      <c r="A17" s="4" t="s">
        <v>4</v>
      </c>
      <c r="B17" s="10" t="str">
        <f>"Итого"</f>
        <v>Итого</v>
      </c>
      <c r="C17" s="11">
        <v>15.9</v>
      </c>
      <c r="D17" s="11">
        <v>0</v>
      </c>
      <c r="E17" s="10" t="str">
        <f>""</f>
        <v/>
      </c>
      <c r="F17" s="11">
        <v>0</v>
      </c>
      <c r="G17" s="12">
        <v>0</v>
      </c>
      <c r="H17" s="11">
        <v>9.39</v>
      </c>
      <c r="I17" s="13"/>
      <c r="J17" s="11">
        <v>0</v>
      </c>
      <c r="K17" s="10" t="str">
        <f>""</f>
        <v/>
      </c>
      <c r="L17" s="11">
        <v>0</v>
      </c>
      <c r="M17" s="10" t="str">
        <f>""</f>
        <v/>
      </c>
    </row>
  </sheetData>
  <mergeCells count="18">
    <mergeCell ref="J10:J11"/>
    <mergeCell ref="K10:K11"/>
    <mergeCell ref="A4:M4"/>
    <mergeCell ref="A5:M5"/>
    <mergeCell ref="A8:A11"/>
    <mergeCell ref="B8:B11"/>
    <mergeCell ref="C8:G8"/>
    <mergeCell ref="H8:K8"/>
    <mergeCell ref="L8:M8"/>
    <mergeCell ref="C9:C11"/>
    <mergeCell ref="D9:G9"/>
    <mergeCell ref="H9:H11"/>
    <mergeCell ref="I9:K9"/>
    <mergeCell ref="L9:L11"/>
    <mergeCell ref="M9:M11"/>
    <mergeCell ref="D10:E10"/>
    <mergeCell ref="F10:G10"/>
    <mergeCell ref="I10:I11"/>
  </mergeCells>
  <pageMargins left="0.34722222222222221" right="0.1388888888888889" top="0.1388888888888889" bottom="0.1388888888888889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2021-07-21T10:19:12Z</cp:lastPrinted>
  <dcterms:created xsi:type="dcterms:W3CDTF">2021-07-21T09:56:43Z</dcterms:created>
  <dcterms:modified xsi:type="dcterms:W3CDTF">2021-07-21T10:19:17Z</dcterms:modified>
</cp:coreProperties>
</file>