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9" i="1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<sst xmlns="http://schemas.openxmlformats.org/spreadsheetml/2006/main" count="41" uniqueCount="18">
  <si>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</si>
  <si>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</si>
  <si>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</si>
  <si>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</si>
  <si>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>05.08.2021</t>
  </si>
  <si>
    <t/>
  </si>
  <si>
    <t>03.08.2021</t>
  </si>
  <si>
    <t>09.08.2021</t>
  </si>
  <si>
    <t>2.</t>
  </si>
  <si>
    <t>17.08.2021</t>
  </si>
  <si>
    <t>12.08.2021</t>
  </si>
  <si>
    <t>3.</t>
  </si>
  <si>
    <t>27.07.2021</t>
  </si>
  <si>
    <t>28.07.2021</t>
  </si>
  <si>
    <t>02.08.2021</t>
  </si>
  <si>
    <t>23.07.2021</t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</si>
  <si>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</si>
  <si>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18.08.2021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</si>
</sst>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25" zoomScale="50" zoomScaleNormal="50" workbookViewId="0">
      <selection activeCell="I22" sqref="I22"/>
    </sheetView>
  </sheetViews>
  <sheetFormatPr defaultRowHeight="14.4"/>
  <cols>
    <col min="1" max="1" width="5.109375" customWidth="1"/>
    <col min="2" max="2" width="18.21875" customWidth="1"/>
    <col min="3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23.6640625" customWidth="1"/>
    <col min="12" max="12" width="15.109375" customWidth="1"/>
    <col min="13" max="13" width="20.88671875" customWidth="1"/>
    <col min="14" max="14" width="8.88671875" customWidth="1"/>
  </cols>
  <sheetData>
    <row r="1" spans="1:14" ht="149.4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17</v>
      </c>
    </row>
    <row r="4" spans="1:14">
      <c r="M4" s="4" t="s">
        <v>1</v>
      </c>
    </row>
    <row r="5" spans="1:14" ht="24" customHeight="1">
      <c r="A5" s="5" t="str">
        <f t="shared" ref="A5:A8" si="0">"№
п/п"</f>
        <v>№
п/п</v>
      </c>
      <c r="B5" s="5" t="str">
        <f t="shared" ref="B5:B8" si="1">"Наименование регионального отделения политической партии"</f>
        <v>Наименование регионального отделения политической партии</v>
      </c>
      <c r="C5" s="8" t="str">
        <f t="shared" ref="C5:G5" si="2">"Поступило средств"</f>
        <v>Поступило средств</v>
      </c>
      <c r="D5" s="9"/>
      <c r="E5" s="9"/>
      <c r="F5" s="9"/>
      <c r="G5" s="10"/>
      <c r="H5" s="8" t="str">
        <f t="shared" ref="H5:K5" si="3">"Израсходовано средств"</f>
        <v>Израсходовано средств</v>
      </c>
      <c r="I5" s="9"/>
      <c r="J5" s="9"/>
      <c r="K5" s="10"/>
      <c r="L5" s="8" t="str">
        <f t="shared" ref="L5:M5" si="4">"Возвращено средств"</f>
        <v>Возвращено средств</v>
      </c>
      <c r="M5" s="10"/>
    </row>
    <row r="6" spans="1:14" ht="51" customHeight="1">
      <c r="A6" s="6"/>
      <c r="B6" s="6"/>
      <c r="C6" s="5" t="str">
        <f t="shared" ref="C6:C8" si="5">"всего"</f>
        <v>всего</v>
      </c>
      <c r="D6" s="8" t="str">
        <f t="shared" ref="D6:G6" si="6">"из них"</f>
        <v>из них</v>
      </c>
      <c r="E6" s="9"/>
      <c r="F6" s="9"/>
      <c r="G6" s="10"/>
      <c r="H6" s="5" t="str">
        <f t="shared" ref="H6:H8" si="7">"всего"</f>
        <v>всего</v>
      </c>
      <c r="I6" s="8" t="str">
        <f t="shared" ref="I6:K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:L8" si="9">"сумма, тыс. руб."</f>
        <v>сумма, тыс. руб.</v>
      </c>
      <c r="M6" s="5" t="str">
        <f t="shared" ref="M6:M8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:E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:G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:I8" si="13">"дата операции"</f>
        <v>дата операции</v>
      </c>
      <c r="J7" s="5" t="str">
        <f t="shared" ref="J7:J8" si="14">"сумма, тыс. руб."</f>
        <v>сумма, тыс. руб.</v>
      </c>
      <c r="K7" s="5" t="str">
        <f t="shared" ref="K7:K8" si="15">"назначение платежа"</f>
        <v>назначение платежа</v>
      </c>
      <c r="L7" s="6"/>
      <c r="M7" s="6"/>
      <c r="N7" s="3"/>
    </row>
    <row r="8" spans="1:14" ht="57.6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2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3"/>
    </row>
    <row r="10" spans="1:14" ht="141.6" customHeight="1">
      <c r="A10" s="14" t="s">
        <v>3</v>
      </c>
      <c r="B10" s="15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16"/>
      <c r="D10" s="16">
        <v>7000</v>
      </c>
      <c r="E10" s="15" t="str">
        <f>"Кемеровский ФПРСР"</f>
        <v>Кемеровский ФПРСР</v>
      </c>
      <c r="F10" s="16"/>
      <c r="G10" s="17"/>
      <c r="H10" s="16"/>
      <c r="I10" s="18" t="s">
        <v>4</v>
      </c>
      <c r="J10" s="16">
        <v>3029.5</v>
      </c>
      <c r="K10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" s="16"/>
      <c r="M10" s="15" t="str">
        <f>""</f>
        <v/>
      </c>
      <c r="N10" s="12"/>
    </row>
    <row r="11" spans="1:14" ht="141.6" customHeight="1">
      <c r="A11" s="14" t="s">
        <v>5</v>
      </c>
      <c r="B11" s="15" t="str">
        <f>""</f>
        <v/>
      </c>
      <c r="C11" s="16"/>
      <c r="D11" s="16">
        <v>7000</v>
      </c>
      <c r="E11" s="15" t="str">
        <f>"НФПР"</f>
        <v>НФПР</v>
      </c>
      <c r="F11" s="16"/>
      <c r="G11" s="17"/>
      <c r="H11" s="16"/>
      <c r="I11" s="18" t="s">
        <v>4</v>
      </c>
      <c r="J11" s="16">
        <v>744</v>
      </c>
      <c r="K11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16"/>
      <c r="M11" s="15" t="str">
        <f>""</f>
        <v/>
      </c>
      <c r="N11" s="3"/>
    </row>
    <row r="12" spans="1:14" ht="141.6" customHeight="1">
      <c r="A12" s="14" t="s">
        <v>5</v>
      </c>
      <c r="B12" s="15" t="str">
        <f>""</f>
        <v/>
      </c>
      <c r="C12" s="16"/>
      <c r="D12" s="16">
        <v>3500</v>
      </c>
      <c r="E12" s="15" t="str">
        <f>"Алтайский ФПРСР"</f>
        <v>Алтайский ФПРСР</v>
      </c>
      <c r="F12" s="16"/>
      <c r="G12" s="17"/>
      <c r="H12" s="16"/>
      <c r="I12" s="18" t="s">
        <v>6</v>
      </c>
      <c r="J12" s="16">
        <v>396</v>
      </c>
      <c r="K1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16"/>
      <c r="M12" s="15" t="str">
        <f>""</f>
        <v/>
      </c>
      <c r="N12" s="3"/>
    </row>
    <row r="13" spans="1:14" ht="141.6" customHeight="1">
      <c r="A13" s="14" t="s">
        <v>5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7</v>
      </c>
      <c r="J13" s="16">
        <v>312.5</v>
      </c>
      <c r="K13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16"/>
      <c r="M13" s="15" t="str">
        <f>""</f>
        <v/>
      </c>
      <c r="N13" s="3"/>
    </row>
    <row r="14" spans="1:14" ht="129.6" customHeight="1">
      <c r="A14" s="13" t="s">
        <v>5</v>
      </c>
      <c r="B14" s="19" t="str">
        <f>"Итого по Кузбасское региональное отделение Всероссийской политической партии «ЕДИНАЯ РОССИЯ»"</f>
        <v>Итого по Кузбасское региональное отделение Всероссийской политической партии «ЕДИНАЯ РОССИЯ»</v>
      </c>
      <c r="C14" s="20">
        <v>35000</v>
      </c>
      <c r="D14" s="20">
        <v>17500</v>
      </c>
      <c r="E14" s="19" t="str">
        <f>""</f>
        <v/>
      </c>
      <c r="F14" s="20">
        <v>0</v>
      </c>
      <c r="G14" s="21"/>
      <c r="H14" s="20">
        <v>5395.12</v>
      </c>
      <c r="I14" s="22"/>
      <c r="J14" s="20">
        <v>4482</v>
      </c>
      <c r="K14" s="19" t="str">
        <f>""</f>
        <v/>
      </c>
      <c r="L14" s="20">
        <v>0</v>
      </c>
      <c r="M14" s="19" t="str">
        <f>""</f>
        <v/>
      </c>
      <c r="N14" s="3"/>
    </row>
    <row r="15" spans="1:14" ht="177.6" customHeight="1">
      <c r="A15" s="14" t="s">
        <v>8</v>
      </c>
      <c r="B15" s="15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15" s="16"/>
      <c r="D15" s="16"/>
      <c r="E15" s="15" t="str">
        <f>""</f>
        <v/>
      </c>
      <c r="F15" s="16"/>
      <c r="G15" s="17"/>
      <c r="H15" s="16"/>
      <c r="I15" s="18" t="s">
        <v>9</v>
      </c>
      <c r="J15" s="16">
        <v>315</v>
      </c>
      <c r="K15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16"/>
      <c r="M15" s="15" t="str">
        <f>""</f>
        <v/>
      </c>
      <c r="N15" s="12"/>
    </row>
    <row r="16" spans="1:14" ht="152.4" customHeight="1">
      <c r="A16" s="14" t="s">
        <v>5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 t="s">
        <v>10</v>
      </c>
      <c r="J16" s="16">
        <v>315</v>
      </c>
      <c r="K1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16"/>
      <c r="M16" s="15" t="str">
        <f>""</f>
        <v/>
      </c>
      <c r="N16" s="3"/>
    </row>
    <row r="17" spans="1:14" ht="62.4" customHeight="1">
      <c r="A17" s="14" t="s">
        <v>5</v>
      </c>
      <c r="B17" s="15" t="str">
        <f>""</f>
        <v/>
      </c>
      <c r="C17" s="16"/>
      <c r="D17" s="16"/>
      <c r="E17" s="15" t="str">
        <f>""</f>
        <v/>
      </c>
      <c r="F17" s="16"/>
      <c r="G17" s="17"/>
      <c r="H17" s="16"/>
      <c r="I17" s="18" t="s">
        <v>6</v>
      </c>
      <c r="J17" s="16">
        <v>150</v>
      </c>
      <c r="K17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7" s="16"/>
      <c r="M17" s="15" t="str">
        <f>""</f>
        <v/>
      </c>
      <c r="N17" s="3"/>
    </row>
    <row r="18" spans="1:14" ht="62.4" customHeight="1">
      <c r="A18" s="14" t="s">
        <v>5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6</v>
      </c>
      <c r="J18" s="16">
        <v>150</v>
      </c>
      <c r="K18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8" s="16"/>
      <c r="M18" s="15" t="str">
        <f>""</f>
        <v/>
      </c>
      <c r="N18" s="3"/>
    </row>
    <row r="19" spans="1:14" ht="175.2" customHeight="1">
      <c r="A19" s="13" t="s">
        <v>5</v>
      </c>
      <c r="B19" s="19" t="str">
        <f>"Итого по РЕГИОНАЛЬНОЕ ОТДЕЛЕНИЕ ПОЛИТИЧЕСКОЙ ПАРТИИ ""КОММУНИСТИЧЕСКАЯ ПАРТИЯ РОССИЙСКОЙ ФЕДЕРАЦИИ"" ПО КЕМЕРОВСКОЙ ОБЛАСТИ-КУЗБАССУ"</f>
        <v>Итого по РЕГИОНАЛЬНОЕ ОТДЕЛЕНИЕ ПОЛИТИЧЕСКОЙ ПАРТИИ "КОММУНИСТИЧЕСКАЯ ПАРТИЯ РОССИЙСКОЙ ФЕДЕРАЦИИ" ПО КЕМЕРОВСКОЙ ОБЛАСТИ-КУЗБАССУ</v>
      </c>
      <c r="C19" s="20">
        <v>900</v>
      </c>
      <c r="D19" s="20">
        <v>0</v>
      </c>
      <c r="E19" s="19" t="str">
        <f>""</f>
        <v/>
      </c>
      <c r="F19" s="20">
        <v>0</v>
      </c>
      <c r="G19" s="21"/>
      <c r="H19" s="20">
        <v>1143.32</v>
      </c>
      <c r="I19" s="22"/>
      <c r="J19" s="20">
        <v>930</v>
      </c>
      <c r="K19" s="19" t="str">
        <f>""</f>
        <v/>
      </c>
      <c r="L19" s="20">
        <v>0</v>
      </c>
      <c r="M19" s="19" t="str">
        <f>""</f>
        <v/>
      </c>
      <c r="N19" s="3"/>
    </row>
    <row r="20" spans="1:14" ht="135.6" customHeight="1">
      <c r="A20" s="14" t="s">
        <v>11</v>
      </c>
      <c r="B20" s="15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20" s="16"/>
      <c r="D20" s="16"/>
      <c r="E20" s="15" t="str">
        <f>""</f>
        <v/>
      </c>
      <c r="F20" s="16">
        <v>485</v>
      </c>
      <c r="G20" s="17">
        <v>1</v>
      </c>
      <c r="H20" s="16"/>
      <c r="I20" s="18" t="s">
        <v>12</v>
      </c>
      <c r="J20" s="16">
        <v>318.94</v>
      </c>
      <c r="K20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16"/>
      <c r="M20" s="15" t="str">
        <f>""</f>
        <v/>
      </c>
      <c r="N20" s="12"/>
    </row>
    <row r="21" spans="1:14" ht="126" customHeight="1">
      <c r="A21" s="14" t="s">
        <v>5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13</v>
      </c>
      <c r="J21" s="16">
        <v>300</v>
      </c>
      <c r="K21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1" s="16"/>
      <c r="M21" s="15" t="str">
        <f>""</f>
        <v/>
      </c>
      <c r="N21" s="3"/>
    </row>
    <row r="22" spans="1:14" ht="126" customHeight="1">
      <c r="A22" s="14" t="s">
        <v>5</v>
      </c>
      <c r="B22" s="15" t="str">
        <f>""</f>
        <v/>
      </c>
      <c r="C22" s="16"/>
      <c r="D22" s="16"/>
      <c r="E22" s="15" t="str">
        <f>""</f>
        <v/>
      </c>
      <c r="F22" s="16"/>
      <c r="G22" s="17"/>
      <c r="H22" s="16"/>
      <c r="I22" s="18" t="s">
        <v>14</v>
      </c>
      <c r="J22" s="16">
        <v>210</v>
      </c>
      <c r="K22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2" s="16"/>
      <c r="M22" s="15" t="str">
        <f>""</f>
        <v/>
      </c>
      <c r="N22" s="3"/>
    </row>
    <row r="23" spans="1:14" ht="92.4" customHeight="1">
      <c r="A23" s="14" t="s">
        <v>5</v>
      </c>
      <c r="B23" s="15" t="str">
        <f>""</f>
        <v/>
      </c>
      <c r="C23" s="16"/>
      <c r="D23" s="16"/>
      <c r="E23" s="15" t="str">
        <f>""</f>
        <v/>
      </c>
      <c r="F23" s="16"/>
      <c r="G23" s="17"/>
      <c r="H23" s="16"/>
      <c r="I23" s="18" t="s">
        <v>7</v>
      </c>
      <c r="J23" s="16">
        <v>200</v>
      </c>
      <c r="K23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3" s="16"/>
      <c r="M23" s="15" t="str">
        <f>""</f>
        <v/>
      </c>
      <c r="N23" s="3"/>
    </row>
    <row r="24" spans="1:14" ht="86.4" customHeight="1">
      <c r="A24" s="14" t="s">
        <v>5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7</v>
      </c>
      <c r="J24" s="16">
        <v>200</v>
      </c>
      <c r="K24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4" s="16"/>
      <c r="M24" s="15" t="str">
        <f>""</f>
        <v/>
      </c>
      <c r="N24" s="3"/>
    </row>
    <row r="25" spans="1:14" ht="141.6" customHeight="1">
      <c r="A25" s="14" t="s">
        <v>5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14</v>
      </c>
      <c r="J25" s="16">
        <v>144</v>
      </c>
      <c r="K25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16"/>
      <c r="M25" s="15" t="str">
        <f>""</f>
        <v/>
      </c>
      <c r="N25" s="3"/>
    </row>
    <row r="26" spans="1:14" ht="141.6" customHeight="1">
      <c r="A26" s="14" t="s">
        <v>5</v>
      </c>
      <c r="B26" s="15" t="str">
        <f>""</f>
        <v/>
      </c>
      <c r="C26" s="16"/>
      <c r="D26" s="16"/>
      <c r="E26" s="15" t="str">
        <f>""</f>
        <v/>
      </c>
      <c r="F26" s="16"/>
      <c r="G26" s="17"/>
      <c r="H26" s="16"/>
      <c r="I26" s="18" t="s">
        <v>12</v>
      </c>
      <c r="J26" s="16">
        <v>131.08000000000001</v>
      </c>
      <c r="K2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16"/>
      <c r="M26" s="15" t="str">
        <f>""</f>
        <v/>
      </c>
      <c r="N26" s="3"/>
    </row>
    <row r="27" spans="1:14" ht="92.4" customHeight="1">
      <c r="A27" s="14" t="s">
        <v>5</v>
      </c>
      <c r="B27" s="15" t="str">
        <f>""</f>
        <v/>
      </c>
      <c r="C27" s="16"/>
      <c r="D27" s="16"/>
      <c r="E27" s="15" t="str">
        <f>""</f>
        <v/>
      </c>
      <c r="F27" s="16"/>
      <c r="G27" s="17"/>
      <c r="H27" s="16"/>
      <c r="I27" s="18" t="s">
        <v>15</v>
      </c>
      <c r="J27" s="16">
        <v>110</v>
      </c>
      <c r="K27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7" s="16"/>
      <c r="M27" s="15" t="str">
        <f>""</f>
        <v/>
      </c>
      <c r="N27" s="3"/>
    </row>
    <row r="28" spans="1:14" ht="157.19999999999999" customHeight="1">
      <c r="A28" s="13" t="s">
        <v>5</v>
      </c>
      <c r="B28" s="19" t="str">
        <f>"Итого по Региональное отделение Социалистической политической партии ""СПРАВЕДЛИВАЯ РОССИЯ - ПАТРИОТЫ - ЗА ПРАВДУ"" в Кемеровской области"</f>
        <v>Итого по Региональное отделение Социалистической политической партии "СПРАВЕДЛИВАЯ РОССИЯ - ПАТРИОТЫ - ЗА ПРАВДУ" в Кемеровской области</v>
      </c>
      <c r="C28" s="20">
        <v>3285</v>
      </c>
      <c r="D28" s="20">
        <v>0</v>
      </c>
      <c r="E28" s="19" t="str">
        <f>""</f>
        <v/>
      </c>
      <c r="F28" s="20">
        <v>485</v>
      </c>
      <c r="G28" s="21"/>
      <c r="H28" s="20">
        <v>2632.2</v>
      </c>
      <c r="I28" s="22"/>
      <c r="J28" s="20">
        <v>1614.02</v>
      </c>
      <c r="K28" s="19" t="str">
        <f>""</f>
        <v/>
      </c>
      <c r="L28" s="20">
        <v>0</v>
      </c>
      <c r="M28" s="19" t="str">
        <f>""</f>
        <v/>
      </c>
      <c r="N28" s="3"/>
    </row>
    <row r="29" spans="1:14">
      <c r="A29" s="13" t="s">
        <v>5</v>
      </c>
      <c r="B29" s="19" t="str">
        <f>"Итого"</f>
        <v>Итого</v>
      </c>
      <c r="C29" s="20">
        <v>39185</v>
      </c>
      <c r="D29" s="20">
        <v>17500</v>
      </c>
      <c r="E29" s="19" t="str">
        <f>""</f>
        <v/>
      </c>
      <c r="F29" s="20">
        <v>485</v>
      </c>
      <c r="G29" s="21">
        <v>1</v>
      </c>
      <c r="H29" s="20">
        <v>9170.64</v>
      </c>
      <c r="I29" s="22"/>
      <c r="J29" s="20">
        <v>7026.02</v>
      </c>
      <c r="K29" s="19" t="str">
        <f>""</f>
        <v/>
      </c>
      <c r="L29" s="20">
        <v>0</v>
      </c>
      <c r="M29" s="19" t="str">
        <f>""</f>
        <v/>
      </c>
      <c r="N29" s="12"/>
    </row>
    <row r="30" spans="1:14">
      <c r="N30" s="12"/>
    </row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ageMargins left="0.34722222222222221" right="0.1388888888888889" top="0.1388888888888889" bottom="0.138888888888888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2021-08-18T09:30:46Z</cp:lastPrinted>
  <dcterms:created xsi:type="dcterms:W3CDTF">2021-08-18T09:25:16Z</dcterms:created>
  <dcterms:modified xsi:type="dcterms:W3CDTF">2021-08-18T09:30:49Z</dcterms:modified>
</cp:coreProperties>
</file>